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-numakura\Desktop\クラウドワークス\starryskyk-04\starryskyk-04\starryskyk-04\0010-NO-00255　建設業 出勤簿 テンプレート\"/>
    </mc:Choice>
  </mc:AlternateContent>
  <xr:revisionPtr revIDLastSave="0" documentId="13_ncr:1_{4F772569-D198-40E7-A53F-7A01A4C369E7}" xr6:coauthVersionLast="47" xr6:coauthVersionMax="47" xr10:uidLastSave="{00000000-0000-0000-0000-000000000000}"/>
  <bookViews>
    <workbookView xWindow="-120" yWindow="-120" windowWidth="19440" windowHeight="15000" xr2:uid="{F6C45815-B2A8-42B3-AE23-0010F158D449}"/>
  </bookViews>
  <sheets>
    <sheet name="Sheet1" sheetId="1" r:id="rId1"/>
    <sheet name="使用方法" sheetId="2" r:id="rId2"/>
  </sheets>
  <definedNames>
    <definedName name="_xlnm.Print_Area" localSheetId="1">使用方法!$A$1:$J$42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42" i="1" l="1"/>
  <c r="F41" i="1"/>
  <c r="F40" i="1"/>
  <c r="G9" i="1"/>
  <c r="I37" i="1"/>
  <c r="H37" i="1"/>
  <c r="F37" i="1"/>
  <c r="G37" i="1" s="1"/>
  <c r="I36" i="1"/>
  <c r="H36" i="1"/>
  <c r="F36" i="1"/>
  <c r="G36" i="1" s="1"/>
  <c r="I35" i="1"/>
  <c r="H35" i="1"/>
  <c r="F35" i="1"/>
  <c r="G35" i="1" s="1"/>
  <c r="I34" i="1"/>
  <c r="H34" i="1"/>
  <c r="F34" i="1"/>
  <c r="G34" i="1" s="1"/>
  <c r="I33" i="1"/>
  <c r="H33" i="1"/>
  <c r="F33" i="1"/>
  <c r="G33" i="1" s="1"/>
  <c r="I32" i="1"/>
  <c r="H32" i="1"/>
  <c r="F32" i="1"/>
  <c r="G32" i="1" s="1"/>
  <c r="I31" i="1"/>
  <c r="H31" i="1"/>
  <c r="F31" i="1"/>
  <c r="G31" i="1" s="1"/>
  <c r="I30" i="1"/>
  <c r="H30" i="1"/>
  <c r="F30" i="1"/>
  <c r="G30" i="1" s="1"/>
  <c r="I29" i="1"/>
  <c r="H29" i="1"/>
  <c r="F29" i="1"/>
  <c r="G29" i="1" s="1"/>
  <c r="I28" i="1"/>
  <c r="H28" i="1"/>
  <c r="F28" i="1"/>
  <c r="G28" i="1" s="1"/>
  <c r="I27" i="1"/>
  <c r="H27" i="1"/>
  <c r="F27" i="1"/>
  <c r="G27" i="1" s="1"/>
  <c r="I26" i="1"/>
  <c r="H26" i="1"/>
  <c r="F26" i="1"/>
  <c r="G26" i="1" s="1"/>
  <c r="I25" i="1"/>
  <c r="H25" i="1"/>
  <c r="F25" i="1"/>
  <c r="G25" i="1" s="1"/>
  <c r="I24" i="1"/>
  <c r="H24" i="1"/>
  <c r="F24" i="1"/>
  <c r="G24" i="1" s="1"/>
  <c r="I23" i="1"/>
  <c r="H23" i="1"/>
  <c r="F23" i="1"/>
  <c r="G23" i="1" s="1"/>
  <c r="I22" i="1"/>
  <c r="H22" i="1"/>
  <c r="F22" i="1"/>
  <c r="G22" i="1" s="1"/>
  <c r="I21" i="1"/>
  <c r="H21" i="1"/>
  <c r="F21" i="1"/>
  <c r="G21" i="1" s="1"/>
  <c r="I20" i="1"/>
  <c r="H20" i="1"/>
  <c r="F20" i="1"/>
  <c r="G20" i="1" s="1"/>
  <c r="I19" i="1"/>
  <c r="H19" i="1"/>
  <c r="F19" i="1"/>
  <c r="G19" i="1" s="1"/>
  <c r="I17" i="1"/>
  <c r="H17" i="1"/>
  <c r="F17" i="1"/>
  <c r="G17" i="1" s="1"/>
  <c r="I16" i="1"/>
  <c r="H16" i="1"/>
  <c r="F16" i="1"/>
  <c r="G16" i="1" s="1"/>
  <c r="I15" i="1"/>
  <c r="H15" i="1"/>
  <c r="F15" i="1"/>
  <c r="G15" i="1" s="1"/>
  <c r="I14" i="1"/>
  <c r="H14" i="1"/>
  <c r="F14" i="1"/>
  <c r="G14" i="1" s="1"/>
  <c r="I13" i="1"/>
  <c r="H13" i="1"/>
  <c r="F13" i="1"/>
  <c r="G13" i="1" s="1"/>
  <c r="I12" i="1"/>
  <c r="H12" i="1"/>
  <c r="F12" i="1"/>
  <c r="G12" i="1" s="1"/>
  <c r="I11" i="1"/>
  <c r="H11" i="1"/>
  <c r="F11" i="1"/>
  <c r="G11" i="1" s="1"/>
  <c r="I10" i="1"/>
  <c r="H10" i="1"/>
  <c r="F10" i="1"/>
  <c r="G10" i="1" s="1"/>
  <c r="I9" i="1"/>
  <c r="H9" i="1"/>
  <c r="I8" i="1"/>
  <c r="H8" i="1"/>
  <c r="G8" i="1"/>
  <c r="I7" i="1"/>
  <c r="H7" i="1"/>
  <c r="G7" i="1"/>
  <c r="A7" i="1"/>
  <c r="A37" i="1" l="1"/>
  <c r="B37" i="1" s="1"/>
  <c r="A36" i="1"/>
  <c r="B36" i="1" s="1"/>
  <c r="A35" i="1"/>
  <c r="B35" i="1" s="1"/>
  <c r="A34" i="1"/>
  <c r="B34" i="1" s="1"/>
  <c r="A33" i="1"/>
  <c r="B33" i="1" s="1"/>
  <c r="A32" i="1"/>
  <c r="B32" i="1" s="1"/>
  <c r="A31" i="1"/>
  <c r="B31" i="1" s="1"/>
  <c r="A30" i="1"/>
  <c r="B30" i="1" s="1"/>
  <c r="A29" i="1"/>
  <c r="B29" i="1" s="1"/>
  <c r="A28" i="1"/>
  <c r="B28" i="1" s="1"/>
  <c r="A27" i="1"/>
  <c r="B27" i="1" s="1"/>
  <c r="A26" i="1"/>
  <c r="B26" i="1" s="1"/>
  <c r="A25" i="1"/>
  <c r="B25" i="1" s="1"/>
  <c r="A24" i="1"/>
  <c r="B24" i="1" s="1"/>
  <c r="A23" i="1"/>
  <c r="B23" i="1" s="1"/>
  <c r="A22" i="1"/>
  <c r="B22" i="1" s="1"/>
  <c r="A21" i="1"/>
  <c r="B21" i="1" s="1"/>
  <c r="A20" i="1"/>
  <c r="B20" i="1" s="1"/>
  <c r="A19" i="1"/>
  <c r="B19" i="1" s="1"/>
  <c r="A18" i="1"/>
  <c r="B18" i="1" s="1"/>
  <c r="A17" i="1"/>
  <c r="B17" i="1" s="1"/>
  <c r="A16" i="1"/>
  <c r="B16" i="1" s="1"/>
  <c r="A15" i="1"/>
  <c r="B15" i="1" s="1"/>
  <c r="A14" i="1"/>
  <c r="B14" i="1" s="1"/>
  <c r="A13" i="1"/>
  <c r="B13" i="1" s="1"/>
  <c r="A12" i="1"/>
  <c r="B12" i="1" s="1"/>
  <c r="A11" i="1"/>
  <c r="B11" i="1" s="1"/>
  <c r="A10" i="1"/>
  <c r="B10" i="1" s="1"/>
  <c r="A9" i="1"/>
  <c r="B9" i="1" s="1"/>
  <c r="A8" i="1"/>
  <c r="B8" i="1" s="1"/>
  <c r="B7" i="1"/>
  <c r="F38" i="1"/>
  <c r="G38" i="1"/>
  <c r="K42" i="1" s="1"/>
  <c r="H40" i="1"/>
  <c r="H38" i="1"/>
  <c r="K40" i="1" s="1"/>
  <c r="H41" i="1"/>
  <c r="I38" i="1"/>
  <c r="K41" i="1" s="1"/>
</calcChain>
</file>

<file path=xl/sharedStrings.xml><?xml version="1.0" encoding="utf-8"?>
<sst xmlns="http://schemas.openxmlformats.org/spreadsheetml/2006/main" count="41" uniqueCount="31">
  <si>
    <t>年</t>
    <rPh sb="0" eb="1">
      <t>ネン</t>
    </rPh>
    <phoneticPr fontId="1"/>
  </si>
  <si>
    <t>氏名</t>
    <rPh sb="0" eb="2">
      <t>シメイ</t>
    </rPh>
    <phoneticPr fontId="1"/>
  </si>
  <si>
    <t>勤務開始</t>
    <rPh sb="0" eb="2">
      <t>キンム</t>
    </rPh>
    <rPh sb="2" eb="4">
      <t>カイシ</t>
    </rPh>
    <phoneticPr fontId="1"/>
  </si>
  <si>
    <t>勤務終了</t>
    <rPh sb="0" eb="2">
      <t>キンム</t>
    </rPh>
    <rPh sb="2" eb="4">
      <t>シュウリョウ</t>
    </rPh>
    <phoneticPr fontId="1"/>
  </si>
  <si>
    <t>所定時間</t>
    <rPh sb="0" eb="2">
      <t>ショテイ</t>
    </rPh>
    <rPh sb="2" eb="4">
      <t>ジカン</t>
    </rPh>
    <phoneticPr fontId="1"/>
  </si>
  <si>
    <t>日付</t>
    <rPh sb="0" eb="2">
      <t>ヒヅケ</t>
    </rPh>
    <phoneticPr fontId="1"/>
  </si>
  <si>
    <t>区分</t>
    <rPh sb="0" eb="2">
      <t>クブン</t>
    </rPh>
    <phoneticPr fontId="1"/>
  </si>
  <si>
    <t>出勤時刻</t>
    <rPh sb="0" eb="2">
      <t>シュッキン</t>
    </rPh>
    <rPh sb="2" eb="4">
      <t>ジコク</t>
    </rPh>
    <phoneticPr fontId="1"/>
  </si>
  <si>
    <t>退勤時刻</t>
    <rPh sb="0" eb="2">
      <t>タイキン</t>
    </rPh>
    <rPh sb="2" eb="4">
      <t>ジコク</t>
    </rPh>
    <phoneticPr fontId="1"/>
  </si>
  <si>
    <t>休憩時間</t>
    <rPh sb="0" eb="2">
      <t>キュウケイ</t>
    </rPh>
    <rPh sb="2" eb="4">
      <t>ジカン</t>
    </rPh>
    <phoneticPr fontId="1"/>
  </si>
  <si>
    <t>実働</t>
    <rPh sb="0" eb="2">
      <t>ジツドウ</t>
    </rPh>
    <phoneticPr fontId="1"/>
  </si>
  <si>
    <t>時間外</t>
    <rPh sb="0" eb="3">
      <t>ジカンガイ</t>
    </rPh>
    <phoneticPr fontId="1"/>
  </si>
  <si>
    <t>遅刻</t>
    <rPh sb="0" eb="2">
      <t>チコク</t>
    </rPh>
    <phoneticPr fontId="1"/>
  </si>
  <si>
    <t>早退</t>
    <rPh sb="0" eb="2">
      <t>ソウタイ</t>
    </rPh>
    <phoneticPr fontId="1"/>
  </si>
  <si>
    <t>備考</t>
    <rPh sb="0" eb="2">
      <t>ビコウ</t>
    </rPh>
    <phoneticPr fontId="1"/>
  </si>
  <si>
    <t>出勤</t>
  </si>
  <si>
    <t>有給</t>
  </si>
  <si>
    <t>休日</t>
  </si>
  <si>
    <t>欠勤</t>
  </si>
  <si>
    <t>合計時間</t>
    <rPh sb="0" eb="2">
      <t>ゴウケイ</t>
    </rPh>
    <rPh sb="2" eb="4">
      <t>ジカン</t>
    </rPh>
    <phoneticPr fontId="1"/>
  </si>
  <si>
    <t>出勤日数</t>
    <rPh sb="0" eb="2">
      <t>シュッキン</t>
    </rPh>
    <rPh sb="2" eb="3">
      <t>ヒ</t>
    </rPh>
    <rPh sb="3" eb="4">
      <t>カズ</t>
    </rPh>
    <phoneticPr fontId="1"/>
  </si>
  <si>
    <t>遅刻日数</t>
    <rPh sb="0" eb="2">
      <t>チコク</t>
    </rPh>
    <rPh sb="2" eb="3">
      <t>ヒ</t>
    </rPh>
    <rPh sb="3" eb="4">
      <t>カズ</t>
    </rPh>
    <phoneticPr fontId="1"/>
  </si>
  <si>
    <t>遅刻時間</t>
    <rPh sb="0" eb="2">
      <t>チコク</t>
    </rPh>
    <rPh sb="2" eb="4">
      <t>ジカン</t>
    </rPh>
    <phoneticPr fontId="1"/>
  </si>
  <si>
    <t>欠勤日数</t>
    <rPh sb="0" eb="2">
      <t>ケッキン</t>
    </rPh>
    <rPh sb="2" eb="3">
      <t>ヒ</t>
    </rPh>
    <rPh sb="3" eb="4">
      <t>カズ</t>
    </rPh>
    <phoneticPr fontId="1"/>
  </si>
  <si>
    <t>早退日数</t>
    <rPh sb="0" eb="2">
      <t>ソウタイ</t>
    </rPh>
    <rPh sb="2" eb="4">
      <t>ニッスウ</t>
    </rPh>
    <phoneticPr fontId="1"/>
  </si>
  <si>
    <t>早退時間</t>
    <rPh sb="0" eb="2">
      <t>ソウタイ</t>
    </rPh>
    <rPh sb="2" eb="4">
      <t>ジカン</t>
    </rPh>
    <phoneticPr fontId="1"/>
  </si>
  <si>
    <t>有給日数</t>
    <rPh sb="0" eb="2">
      <t>ユウキュウ</t>
    </rPh>
    <rPh sb="2" eb="3">
      <t>ヒ</t>
    </rPh>
    <rPh sb="3" eb="4">
      <t>カズ</t>
    </rPh>
    <phoneticPr fontId="1"/>
  </si>
  <si>
    <t>残業時間</t>
    <rPh sb="0" eb="4">
      <t>ザンギョウジカン</t>
    </rPh>
    <phoneticPr fontId="1"/>
  </si>
  <si>
    <t>月　</t>
    <rPh sb="0" eb="1">
      <t>ツキ</t>
    </rPh>
    <phoneticPr fontId="1"/>
  </si>
  <si>
    <t>　　出 　勤　簿</t>
    <phoneticPr fontId="1"/>
  </si>
  <si>
    <t xml:space="preserve"> 使用方法</t>
    <rPh sb="1" eb="5">
      <t>シヨウホウホウ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</si>
</sst>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d"/>
    <numFmt numFmtId="177" formatCode="aaa"/>
    <numFmt numFmtId="178" formatCode="[h]:mm;#;#"/>
    <numFmt numFmtId="179" formatCode="h:mm;;"/>
    <numFmt numFmtId="180" formatCode="[h]:mm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b/>
      <sz val="15"/>
      <color theme="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indexed="64"/>
      </bottom>
      <diagonal/>
    </border>
    <border>
      <left/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double">
        <color indexed="64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uble">
        <color indexed="64"/>
      </bottom>
      <diagonal/>
    </border>
    <border>
      <left style="dotted">
        <color auto="1"/>
      </left>
      <right/>
      <top style="medium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20" fontId="2" fillId="0" borderId="5" xfId="0" applyNumberFormat="1" applyFont="1" applyBorder="1" applyAlignment="1">
      <alignment horizontal="center" vertical="center"/>
    </xf>
    <xf numFmtId="177" fontId="2" fillId="0" borderId="10" xfId="0" applyNumberFormat="1" applyFont="1" applyBorder="1" applyAlignment="1">
      <alignment horizontal="center" vertical="center"/>
    </xf>
    <xf numFmtId="178" fontId="2" fillId="0" borderId="13" xfId="0" applyNumberFormat="1" applyFont="1" applyBorder="1" applyAlignment="1">
      <alignment horizontal="center" vertical="center"/>
    </xf>
    <xf numFmtId="179" fontId="2" fillId="0" borderId="14" xfId="0" applyNumberFormat="1" applyFont="1" applyBorder="1" applyAlignment="1">
      <alignment horizontal="center" vertical="center"/>
    </xf>
    <xf numFmtId="20" fontId="2" fillId="0" borderId="15" xfId="0" applyNumberFormat="1" applyFont="1" applyBorder="1">
      <alignment vertical="center"/>
    </xf>
    <xf numFmtId="20" fontId="2" fillId="0" borderId="16" xfId="0" applyNumberFormat="1" applyFont="1" applyBorder="1">
      <alignment vertical="center"/>
    </xf>
    <xf numFmtId="0" fontId="2" fillId="0" borderId="17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8" fontId="2" fillId="0" borderId="15" xfId="0" applyNumberFormat="1" applyFont="1" applyBorder="1" applyAlignment="1">
      <alignment horizontal="center" vertical="center"/>
    </xf>
    <xf numFmtId="178" fontId="2" fillId="0" borderId="25" xfId="0" applyNumberFormat="1" applyFont="1" applyBorder="1" applyAlignment="1">
      <alignment horizontal="center" vertical="center"/>
    </xf>
    <xf numFmtId="179" fontId="2" fillId="0" borderId="26" xfId="0" applyNumberFormat="1" applyFont="1" applyBorder="1" applyAlignment="1">
      <alignment horizontal="center" vertical="center"/>
    </xf>
    <xf numFmtId="20" fontId="2" fillId="0" borderId="27" xfId="0" applyNumberFormat="1" applyFont="1" applyBorder="1">
      <alignment vertical="center"/>
    </xf>
    <xf numFmtId="20" fontId="2" fillId="0" borderId="28" xfId="0" applyNumberFormat="1" applyFont="1" applyBorder="1">
      <alignment vertical="center"/>
    </xf>
    <xf numFmtId="0" fontId="2" fillId="0" borderId="2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76" fontId="2" fillId="0" borderId="8" xfId="0" applyNumberFormat="1" applyFont="1" applyFill="1" applyBorder="1" applyAlignment="1">
      <alignment horizontal="center" vertical="center"/>
    </xf>
    <xf numFmtId="177" fontId="2" fillId="0" borderId="9" xfId="0" applyNumberFormat="1" applyFont="1" applyFill="1" applyBorder="1" applyAlignment="1">
      <alignment horizontal="center" vertical="center"/>
    </xf>
    <xf numFmtId="178" fontId="2" fillId="0" borderId="11" xfId="0" applyNumberFormat="1" applyFont="1" applyFill="1" applyBorder="1" applyAlignment="1">
      <alignment horizontal="center" vertical="center"/>
    </xf>
    <xf numFmtId="178" fontId="2" fillId="0" borderId="12" xfId="0" applyNumberFormat="1" applyFont="1" applyFill="1" applyBorder="1" applyAlignment="1">
      <alignment horizontal="center" vertical="center"/>
    </xf>
    <xf numFmtId="176" fontId="2" fillId="0" borderId="18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8" fontId="2" fillId="0" borderId="19" xfId="0" applyNumberFormat="1" applyFont="1" applyFill="1" applyBorder="1" applyAlignment="1">
      <alignment horizontal="center" vertical="center"/>
    </xf>
    <xf numFmtId="178" fontId="2" fillId="0" borderId="16" xfId="0" applyNumberFormat="1" applyFont="1" applyFill="1" applyBorder="1" applyAlignment="1">
      <alignment horizontal="center" vertical="center"/>
    </xf>
    <xf numFmtId="176" fontId="2" fillId="0" borderId="20" xfId="0" applyNumberFormat="1" applyFont="1" applyFill="1" applyBorder="1" applyAlignment="1">
      <alignment horizontal="center" vertical="center" wrapText="1"/>
    </xf>
    <xf numFmtId="177" fontId="2" fillId="0" borderId="21" xfId="0" applyNumberFormat="1" applyFont="1" applyFill="1" applyBorder="1" applyAlignment="1">
      <alignment horizontal="center" vertical="center"/>
    </xf>
    <xf numFmtId="178" fontId="2" fillId="0" borderId="23" xfId="0" applyNumberFormat="1" applyFont="1" applyFill="1" applyBorder="1" applyAlignment="1">
      <alignment horizontal="center" vertical="center"/>
    </xf>
    <xf numFmtId="178" fontId="2" fillId="0" borderId="24" xfId="0" applyNumberFormat="1" applyFont="1" applyFill="1" applyBorder="1" applyAlignment="1">
      <alignment horizontal="center" vertical="center"/>
    </xf>
    <xf numFmtId="20" fontId="2" fillId="0" borderId="13" xfId="0" applyNumberFormat="1" applyFont="1" applyBorder="1">
      <alignment vertical="center"/>
    </xf>
    <xf numFmtId="20" fontId="2" fillId="0" borderId="12" xfId="0" applyNumberFormat="1" applyFont="1" applyBorder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39" xfId="0" applyFont="1" applyFill="1" applyBorder="1">
      <alignment vertical="center"/>
    </xf>
    <xf numFmtId="0" fontId="9" fillId="0" borderId="40" xfId="0" applyFont="1" applyFill="1" applyBorder="1">
      <alignment vertical="center"/>
    </xf>
    <xf numFmtId="0" fontId="9" fillId="0" borderId="39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/>
    </xf>
    <xf numFmtId="180" fontId="2" fillId="0" borderId="33" xfId="0" applyNumberFormat="1" applyFont="1" applyFill="1" applyBorder="1" applyAlignment="1">
      <alignment horizontal="center" vertical="center"/>
    </xf>
    <xf numFmtId="180" fontId="2" fillId="0" borderId="34" xfId="0" applyNumberFormat="1" applyFont="1" applyFill="1" applyBorder="1" applyAlignment="1">
      <alignment horizontal="center" vertical="center"/>
    </xf>
    <xf numFmtId="20" fontId="2" fillId="0" borderId="34" xfId="0" applyNumberFormat="1" applyFont="1" applyFill="1" applyBorder="1">
      <alignment vertical="center"/>
    </xf>
    <xf numFmtId="20" fontId="2" fillId="0" borderId="33" xfId="0" applyNumberFormat="1" applyFont="1" applyFill="1" applyBorder="1">
      <alignment vertical="center"/>
    </xf>
    <xf numFmtId="0" fontId="2" fillId="0" borderId="35" xfId="0" applyFont="1" applyFill="1" applyBorder="1" applyAlignment="1">
      <alignment horizontal="center" vertical="center"/>
    </xf>
    <xf numFmtId="20" fontId="2" fillId="0" borderId="0" xfId="0" applyNumberFormat="1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4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20" fontId="2" fillId="0" borderId="7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20" fontId="2" fillId="0" borderId="17" xfId="0" applyNumberFormat="1" applyFont="1" applyBorder="1" applyAlignment="1">
      <alignment horizontal="center" vertical="center"/>
    </xf>
    <xf numFmtId="0" fontId="2" fillId="0" borderId="46" xfId="0" applyFont="1" applyBorder="1">
      <alignment vertical="center"/>
    </xf>
    <xf numFmtId="0" fontId="2" fillId="0" borderId="47" xfId="0" applyFont="1" applyBorder="1">
      <alignment vertical="center"/>
    </xf>
    <xf numFmtId="0" fontId="2" fillId="0" borderId="47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/>
    </xf>
    <xf numFmtId="177" fontId="2" fillId="0" borderId="22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3" fillId="0" borderId="0" xfId="0" applyFont="1" applyBorder="1">
      <alignment vertical="center"/>
    </xf>
    <xf numFmtId="20" fontId="2" fillId="0" borderId="48" xfId="0" applyNumberFormat="1" applyFont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2" borderId="0" xfId="0" applyFont="1" applyFill="1" applyAlignment="1">
      <alignment horizontal="left" vertical="center"/>
    </xf>
    <xf numFmtId="0" fontId="10" fillId="0" borderId="0" xfId="0" applyFont="1" applyAlignment="1">
      <alignment horizontal="center" vertical="center"/>
    </xf>
  </cellXfs>
  <cellStyles count="1">
    <cellStyle name="標準" xfId="0" builtinId="0"/>
  </cellStyles>
  <dxfs count="6">
    <dxf>
      <font>
        <color rgb="FFC00000"/>
      </font>
      <fill>
        <patternFill>
          <bgColor theme="5" tint="0.59996337778862885"/>
        </patternFill>
      </fill>
    </dxf>
    <dxf>
      <font>
        <color rgb="FF0070C0"/>
      </font>
      <fill>
        <patternFill>
          <bgColor theme="8" tint="0.79998168889431442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0070C0"/>
      </font>
      <fill>
        <patternFill>
          <bgColor theme="8" tint="0.79998168889431442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0070C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150265</xdr:colOff>
      <xdr:row>36</xdr:row>
      <xdr:rowOff>28575</xdr:rowOff>
    </xdr:from>
    <xdr:to>
      <xdr:col>9</xdr:col>
      <xdr:colOff>542926</xdr:colOff>
      <xdr:row>41</xdr:row>
      <xdr:rowOff>193335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5E622FCD-1DFD-06FE-E53E-D04AF2711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0265" y="8791575"/>
          <a:ext cx="6564861" cy="1355385"/>
        </a:xfrm>
        <a:prstGeom prst="rect">
          <a:avLst/>
        </a:prstGeom>
      </xdr:spPr>
    </xdr:pic>
    <xdr:clientData/>
  </xdr:twoCellAnchor>
  <xdr:twoCellAnchor>
    <xdr:from>
      <xdr:col>0</xdr:col>
      <xdr:colOff>142875</xdr:colOff>
      <xdr:row>1</xdr:row>
      <xdr:rowOff>9526</xdr:rowOff>
    </xdr:from>
    <xdr:to>
      <xdr:col>9</xdr:col>
      <xdr:colOff>523875</xdr:colOff>
      <xdr:row>13</xdr:row>
      <xdr:rowOff>161925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9DE5B75-E665-46B7-8509-8FC281C5BF6F}"/>
            </a:ext>
          </a:extLst>
        </xdr:cNvPr>
        <xdr:cNvSpPr txBox="1"/>
      </xdr:nvSpPr>
      <xdr:spPr>
        <a:xfrm>
          <a:off x="142875" y="304801"/>
          <a:ext cx="6553200" cy="31432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/>
            <a:t>1.</a:t>
          </a:r>
          <a:r>
            <a:rPr kumimoji="1" lang="ja-JP" altLang="en-US" sz="1200"/>
            <a:t> 日付のの入力</a:t>
          </a:r>
          <a:endParaRPr kumimoji="1" lang="en-US" altLang="ja-JP" sz="1200"/>
        </a:p>
        <a:p>
          <a:r>
            <a:rPr kumimoji="1" lang="ja-JP" altLang="en-US" sz="1200"/>
            <a:t>　</a:t>
          </a:r>
          <a:r>
            <a:rPr kumimoji="1" lang="ja-JP" altLang="en-US" sz="1200" b="1">
              <a:solidFill>
                <a:srgbClr val="FF0000"/>
              </a:solidFill>
            </a:rPr>
            <a:t>①</a:t>
          </a:r>
          <a:r>
            <a:rPr kumimoji="1" lang="ja-JP" altLang="en-US" sz="1200"/>
            <a:t>の年、月の数字を変更すると</a:t>
          </a:r>
          <a:r>
            <a:rPr kumimoji="1" lang="ja-JP" altLang="en-US" sz="1200" b="1">
              <a:solidFill>
                <a:srgbClr val="FF0000"/>
              </a:solidFill>
            </a:rPr>
            <a:t>②</a:t>
          </a:r>
          <a:r>
            <a:rPr kumimoji="1" lang="ja-JP" altLang="en-US" sz="1200"/>
            <a:t>の日付と曜日が自動的に変更されます</a:t>
          </a:r>
          <a:endParaRPr kumimoji="1" lang="en-US" altLang="ja-JP" sz="1200"/>
        </a:p>
        <a:p>
          <a:r>
            <a:rPr kumimoji="1" lang="en-US" altLang="ja-JP" sz="1200"/>
            <a:t>※</a:t>
          </a:r>
          <a:r>
            <a:rPr kumimoji="1" lang="ja-JP" altLang="en-US" sz="1200"/>
            <a:t>同時に 土曜日は青、日曜日が赤に変更されます</a:t>
          </a:r>
          <a:endParaRPr kumimoji="1" lang="en-US" altLang="ja-JP" sz="1200"/>
        </a:p>
        <a:p>
          <a:r>
            <a:rPr kumimoji="1" lang="en-US" altLang="ja-JP" sz="1200"/>
            <a:t>2.</a:t>
          </a:r>
          <a:r>
            <a:rPr kumimoji="1" lang="ja-JP" altLang="en-US" sz="1200"/>
            <a:t> </a:t>
          </a:r>
          <a:r>
            <a:rPr kumimoji="1" lang="ja-JP" altLang="en-US" sz="1200" b="1">
              <a:solidFill>
                <a:srgbClr val="FF0000"/>
              </a:solidFill>
            </a:rPr>
            <a:t>③</a:t>
          </a:r>
          <a:r>
            <a:rPr kumimoji="1" lang="ja-JP" altLang="en-US" sz="1200" b="0">
              <a:solidFill>
                <a:schemeClr val="dk1"/>
              </a:solidFill>
            </a:rPr>
            <a:t>の</a:t>
          </a:r>
          <a:r>
            <a:rPr kumimoji="1" lang="ja-JP" altLang="en-US" sz="1200"/>
            <a:t>勤務開始と勤務終了時間を入力します</a:t>
          </a:r>
          <a:endParaRPr kumimoji="1" lang="en-US" altLang="ja-JP" sz="1200"/>
        </a:p>
        <a:p>
          <a:r>
            <a:rPr kumimoji="1" lang="en-US" altLang="ja-JP" sz="1200"/>
            <a:t>3.</a:t>
          </a:r>
          <a:r>
            <a:rPr kumimoji="1" lang="ja-JP" altLang="en-US" sz="1200"/>
            <a:t> 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④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の実働は、</a:t>
          </a:r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出勤時刻、退勤時刻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を入力すると休憩時間をひいた時間が計算されます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同時に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⑤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の時間外は実働時間</a:t>
          </a:r>
          <a:r>
            <a:rPr kumimoji="1"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時間を超えると自動で計算されます</a:t>
          </a:r>
        </a:p>
        <a:p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時間以外の場合は計算式の時間を変更します</a:t>
          </a:r>
          <a:endParaRPr kumimoji="1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kumimoji="1"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4.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⑥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遅刻は</a:t>
          </a:r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上部に入力した勤務開始時間と出勤時間から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、また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早退は上部に入力した終了時間と</a:t>
          </a:r>
          <a:endParaRPr kumimoji="1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退勤時間から自動で計算されます</a:t>
          </a:r>
          <a:endParaRPr kumimoji="1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kumimoji="1"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5.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⑦  </a:t>
          </a:r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実働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時間外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遅刻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早退</a:t>
          </a:r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の合計は自動計算されます</a:t>
          </a:r>
          <a:endParaRPr kumimoji="1" lang="en-US" altLang="ja-JP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kumimoji="1" lang="ja-JP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同様に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⑧ 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出勤日数や遅刻時間なども自動で表示されます</a:t>
          </a:r>
          <a:endParaRPr kumimoji="1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kumimoji="1"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6.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⑨ 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区分はセルをクリックする　　表示されるので、必要項目を選択すると表示されます</a:t>
          </a:r>
          <a:endParaRPr kumimoji="1"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11</xdr:col>
      <xdr:colOff>657225</xdr:colOff>
      <xdr:row>13</xdr:row>
      <xdr:rowOff>85725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F4C880FC-D4B7-6CF4-19F0-01809D2BF1DF}"/>
            </a:ext>
          </a:extLst>
        </xdr:cNvPr>
        <xdr:cNvSpPr txBox="1"/>
      </xdr:nvSpPr>
      <xdr:spPr>
        <a:xfrm>
          <a:off x="8201025" y="331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0</xdr:col>
      <xdr:colOff>152401</xdr:colOff>
      <xdr:row>13</xdr:row>
      <xdr:rowOff>209550</xdr:rowOff>
    </xdr:from>
    <xdr:to>
      <xdr:col>9</xdr:col>
      <xdr:colOff>600075</xdr:colOff>
      <xdr:row>35</xdr:row>
      <xdr:rowOff>180975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107501C1-72CA-7BC7-C2DB-97481EDA686C}"/>
            </a:ext>
          </a:extLst>
        </xdr:cNvPr>
        <xdr:cNvGrpSpPr/>
      </xdr:nvGrpSpPr>
      <xdr:grpSpPr>
        <a:xfrm>
          <a:off x="152401" y="3495675"/>
          <a:ext cx="6619874" cy="5210175"/>
          <a:chOff x="209551" y="3086100"/>
          <a:chExt cx="6572250" cy="5133975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E89FF779-34F1-EBC0-B799-1A88CEBAE11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9551" y="4095750"/>
            <a:ext cx="6572250" cy="411567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E529DEEC-2103-494D-B92C-3F0E035B0E33}"/>
              </a:ext>
            </a:extLst>
          </xdr:cNvPr>
          <xdr:cNvSpPr/>
        </xdr:nvSpPr>
        <xdr:spPr>
          <a:xfrm>
            <a:off x="257174" y="4114800"/>
            <a:ext cx="504825" cy="304800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100"/>
              <a:t>A</a:t>
            </a:r>
            <a:r>
              <a:rPr kumimoji="1" lang="ja-JP" altLang="en-US" sz="1100"/>
              <a:t>あ</a:t>
            </a:r>
          </a:p>
        </xdr:txBody>
      </xdr:sp>
      <xdr:sp macro="" textlink="">
        <xdr:nvSpPr>
          <xdr:cNvPr id="6" name="吹き出し: 折線 5">
            <a:extLst>
              <a:ext uri="{FF2B5EF4-FFF2-40B4-BE49-F238E27FC236}">
                <a16:creationId xmlns:a16="http://schemas.microsoft.com/office/drawing/2014/main" id="{19917131-94ED-4349-B200-C45D26B07319}"/>
              </a:ext>
            </a:extLst>
          </xdr:cNvPr>
          <xdr:cNvSpPr/>
        </xdr:nvSpPr>
        <xdr:spPr>
          <a:xfrm flipH="1">
            <a:off x="1152523" y="3400425"/>
            <a:ext cx="2552701" cy="581026"/>
          </a:xfrm>
          <a:prstGeom prst="borderCallout2">
            <a:avLst>
              <a:gd name="adj1" fmla="val 15471"/>
              <a:gd name="adj2" fmla="val 99876"/>
              <a:gd name="adj3" fmla="val 40062"/>
              <a:gd name="adj4" fmla="val 106840"/>
              <a:gd name="adj5" fmla="val 112106"/>
              <a:gd name="adj6" fmla="val 122612"/>
            </a:avLst>
          </a:prstGeom>
          <a:solidFill>
            <a:schemeClr val="bg1"/>
          </a:solidFill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chemeClr val="tx1"/>
                </a:solidFill>
              </a:rPr>
              <a:t>①年月の数字上を選択し、年、月を</a:t>
            </a:r>
            <a:endParaRPr kumimoji="1" lang="en-US" altLang="ja-JP" sz="1100">
              <a:solidFill>
                <a:schemeClr val="tx1"/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/>
                </a:solidFill>
              </a:rPr>
              <a:t>　変更する</a:t>
            </a: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C4F248FF-331F-46C9-8BEF-63162CA5A658}"/>
              </a:ext>
            </a:extLst>
          </xdr:cNvPr>
          <xdr:cNvSpPr/>
        </xdr:nvSpPr>
        <xdr:spPr>
          <a:xfrm>
            <a:off x="1238250" y="4124324"/>
            <a:ext cx="571500" cy="295275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ああああああああ</a:t>
            </a:r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AFE22D84-E928-47BC-A2AD-4DE4C965A633}"/>
              </a:ext>
            </a:extLst>
          </xdr:cNvPr>
          <xdr:cNvSpPr/>
        </xdr:nvSpPr>
        <xdr:spPr>
          <a:xfrm>
            <a:off x="219076" y="5629275"/>
            <a:ext cx="1000124" cy="2590800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ああああああああ</a:t>
            </a:r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8E2E98D2-E68B-46C2-BDA3-D8F7D1031B46}"/>
              </a:ext>
            </a:extLst>
          </xdr:cNvPr>
          <xdr:cNvSpPr txBox="1"/>
        </xdr:nvSpPr>
        <xdr:spPr>
          <a:xfrm>
            <a:off x="295275" y="4991100"/>
            <a:ext cx="314325" cy="352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400" b="1">
                <a:solidFill>
                  <a:srgbClr val="FF0000"/>
                </a:solidFill>
              </a:rPr>
              <a:t>②</a:t>
            </a:r>
          </a:p>
        </xdr:txBody>
      </xdr:sp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21B0F882-DA3B-D2B5-52C6-B96B2223E214}"/>
              </a:ext>
            </a:extLst>
          </xdr:cNvPr>
          <xdr:cNvSpPr txBox="1"/>
        </xdr:nvSpPr>
        <xdr:spPr>
          <a:xfrm>
            <a:off x="828675" y="3086100"/>
            <a:ext cx="314325" cy="352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400" b="1">
                <a:solidFill>
                  <a:srgbClr val="FF0000"/>
                </a:solidFill>
              </a:rPr>
              <a:t>①</a:t>
            </a:r>
          </a:p>
        </xdr:txBody>
      </xdr:sp>
      <xdr:sp macro="" textlink="">
        <xdr:nvSpPr>
          <xdr:cNvPr id="13" name="正方形/長方形 12">
            <a:extLst>
              <a:ext uri="{FF2B5EF4-FFF2-40B4-BE49-F238E27FC236}">
                <a16:creationId xmlns:a16="http://schemas.microsoft.com/office/drawing/2014/main" id="{1E7E9BB3-05C4-400D-4419-546B1554FDFF}"/>
              </a:ext>
            </a:extLst>
          </xdr:cNvPr>
          <xdr:cNvSpPr/>
        </xdr:nvSpPr>
        <xdr:spPr>
          <a:xfrm>
            <a:off x="4210050" y="4962524"/>
            <a:ext cx="1181100" cy="295275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ああああああああ</a:t>
            </a:r>
          </a:p>
        </xdr:txBody>
      </xdr:sp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A5DEB469-8954-1EA0-EE38-C62F48028539}"/>
              </a:ext>
            </a:extLst>
          </xdr:cNvPr>
          <xdr:cNvSpPr txBox="1"/>
        </xdr:nvSpPr>
        <xdr:spPr>
          <a:xfrm>
            <a:off x="4619625" y="4457700"/>
            <a:ext cx="314325" cy="352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400" b="1">
                <a:solidFill>
                  <a:srgbClr val="FF0000"/>
                </a:solidFill>
              </a:rPr>
              <a:t>③②</a:t>
            </a:r>
          </a:p>
        </xdr:txBody>
      </xdr:sp>
      <xdr:sp macro="" textlink="">
        <xdr:nvSpPr>
          <xdr:cNvPr id="16" name="正方形/長方形 15">
            <a:extLst>
              <a:ext uri="{FF2B5EF4-FFF2-40B4-BE49-F238E27FC236}">
                <a16:creationId xmlns:a16="http://schemas.microsoft.com/office/drawing/2014/main" id="{1DF9A039-3243-C83B-D10E-FD741D3D0D3F}"/>
              </a:ext>
            </a:extLst>
          </xdr:cNvPr>
          <xdr:cNvSpPr/>
        </xdr:nvSpPr>
        <xdr:spPr>
          <a:xfrm>
            <a:off x="3028950" y="5343525"/>
            <a:ext cx="600075" cy="238126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ああああああああ</a:t>
            </a:r>
          </a:p>
        </xdr:txBody>
      </xdr:sp>
      <xdr:sp macro="" textlink="">
        <xdr:nvSpPr>
          <xdr:cNvPr id="17" name="テキスト ボックス 16">
            <a:extLst>
              <a:ext uri="{FF2B5EF4-FFF2-40B4-BE49-F238E27FC236}">
                <a16:creationId xmlns:a16="http://schemas.microsoft.com/office/drawing/2014/main" id="{AB162B4F-D181-015D-7210-242A8AA6B89B}"/>
              </a:ext>
            </a:extLst>
          </xdr:cNvPr>
          <xdr:cNvSpPr txBox="1"/>
        </xdr:nvSpPr>
        <xdr:spPr>
          <a:xfrm>
            <a:off x="3048000" y="4981575"/>
            <a:ext cx="314325" cy="352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400" b="1">
                <a:solidFill>
                  <a:srgbClr val="FF0000"/>
                </a:solidFill>
              </a:rPr>
              <a:t>④</a:t>
            </a:r>
          </a:p>
        </xdr:txBody>
      </xdr:sp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AE32F6E0-CF22-1C34-D35F-8FD324E8D439}"/>
              </a:ext>
            </a:extLst>
          </xdr:cNvPr>
          <xdr:cNvSpPr/>
        </xdr:nvSpPr>
        <xdr:spPr>
          <a:xfrm>
            <a:off x="3638550" y="5343525"/>
            <a:ext cx="600075" cy="238126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ああああああああ</a:t>
            </a:r>
          </a:p>
        </xdr:txBody>
      </xdr:sp>
      <xdr:sp macro="" textlink="">
        <xdr:nvSpPr>
          <xdr:cNvPr id="20" name="テキスト ボックス 19">
            <a:extLst>
              <a:ext uri="{FF2B5EF4-FFF2-40B4-BE49-F238E27FC236}">
                <a16:creationId xmlns:a16="http://schemas.microsoft.com/office/drawing/2014/main" id="{59245E95-A89B-8CA6-2F93-E1B1A8B7F213}"/>
              </a:ext>
            </a:extLst>
          </xdr:cNvPr>
          <xdr:cNvSpPr txBox="1"/>
        </xdr:nvSpPr>
        <xdr:spPr>
          <a:xfrm>
            <a:off x="3752850" y="4962525"/>
            <a:ext cx="314325" cy="352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400" b="1">
                <a:solidFill>
                  <a:srgbClr val="FF0000"/>
                </a:solidFill>
              </a:rPr>
              <a:t>⑤</a:t>
            </a:r>
          </a:p>
        </xdr:txBody>
      </xdr:sp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5B6372D6-EE8D-B8CF-9773-C0053430CF00}"/>
              </a:ext>
            </a:extLst>
          </xdr:cNvPr>
          <xdr:cNvSpPr/>
        </xdr:nvSpPr>
        <xdr:spPr>
          <a:xfrm>
            <a:off x="4210050" y="5362575"/>
            <a:ext cx="1257300" cy="238126"/>
          </a:xfrm>
          <a:prstGeom prst="rect">
            <a:avLst/>
          </a:prstGeom>
          <a:noFill/>
          <a:ln w="190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ああああああああ</a:t>
            </a:r>
          </a:p>
        </xdr:txBody>
      </xdr:sp>
      <xdr:sp macro="" textlink="">
        <xdr:nvSpPr>
          <xdr:cNvPr id="23" name="テキスト ボックス 22">
            <a:extLst>
              <a:ext uri="{FF2B5EF4-FFF2-40B4-BE49-F238E27FC236}">
                <a16:creationId xmlns:a16="http://schemas.microsoft.com/office/drawing/2014/main" id="{12A57AC2-AF1B-4C7F-BFC6-20DB1FF571C6}"/>
              </a:ext>
            </a:extLst>
          </xdr:cNvPr>
          <xdr:cNvSpPr txBox="1"/>
        </xdr:nvSpPr>
        <xdr:spPr>
          <a:xfrm>
            <a:off x="4162425" y="5553075"/>
            <a:ext cx="314325" cy="3524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400" b="1">
                <a:solidFill>
                  <a:srgbClr val="FF0000"/>
                </a:solidFill>
              </a:rPr>
              <a:t>⑥</a:t>
            </a:r>
          </a:p>
        </xdr:txBody>
      </xdr:sp>
    </xdr:grpSp>
    <xdr:clientData/>
  </xdr:twoCellAnchor>
  <xdr:twoCellAnchor>
    <xdr:from>
      <xdr:col>4</xdr:col>
      <xdr:colOff>247650</xdr:colOff>
      <xdr:row>35</xdr:row>
      <xdr:rowOff>161925</xdr:rowOff>
    </xdr:from>
    <xdr:to>
      <xdr:col>4</xdr:col>
      <xdr:colOff>561975</xdr:colOff>
      <xdr:row>37</xdr:row>
      <xdr:rowOff>38100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1C037A60-3770-1109-99EB-5ADE97DE326A}"/>
            </a:ext>
          </a:extLst>
        </xdr:cNvPr>
        <xdr:cNvSpPr txBox="1"/>
      </xdr:nvSpPr>
      <xdr:spPr>
        <a:xfrm>
          <a:off x="2990850" y="8696325"/>
          <a:ext cx="314325" cy="352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FF0000"/>
              </a:solidFill>
            </a:rPr>
            <a:t>⑦</a:t>
          </a:r>
        </a:p>
      </xdr:txBody>
    </xdr:sp>
    <xdr:clientData/>
  </xdr:twoCellAnchor>
  <xdr:twoCellAnchor>
    <xdr:from>
      <xdr:col>7</xdr:col>
      <xdr:colOff>590550</xdr:colOff>
      <xdr:row>27</xdr:row>
      <xdr:rowOff>142875</xdr:rowOff>
    </xdr:from>
    <xdr:to>
      <xdr:col>9</xdr:col>
      <xdr:colOff>19050</xdr:colOff>
      <xdr:row>31</xdr:row>
      <xdr:rowOff>38100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025F24E8-3360-C81F-0A96-7F1789D97249}"/>
            </a:ext>
          </a:extLst>
        </xdr:cNvPr>
        <xdr:cNvSpPr/>
      </xdr:nvSpPr>
      <xdr:spPr>
        <a:xfrm>
          <a:off x="5391150" y="6762750"/>
          <a:ext cx="800100" cy="847725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ああああああああ</a:t>
          </a:r>
        </a:p>
      </xdr:txBody>
    </xdr:sp>
    <xdr:clientData/>
  </xdr:twoCellAnchor>
  <xdr:twoCellAnchor>
    <xdr:from>
      <xdr:col>0</xdr:col>
      <xdr:colOff>114300</xdr:colOff>
      <xdr:row>35</xdr:row>
      <xdr:rowOff>114299</xdr:rowOff>
    </xdr:from>
    <xdr:to>
      <xdr:col>9</xdr:col>
      <xdr:colOff>542925</xdr:colOff>
      <xdr:row>36</xdr:row>
      <xdr:rowOff>9525</xdr:rowOff>
    </xdr:to>
    <xdr:sp macro="" textlink="">
      <xdr:nvSpPr>
        <xdr:cNvPr id="28" name="フリーフォーム: 図形 27">
          <a:extLst>
            <a:ext uri="{FF2B5EF4-FFF2-40B4-BE49-F238E27FC236}">
              <a16:creationId xmlns:a16="http://schemas.microsoft.com/office/drawing/2014/main" id="{BAC9090F-E134-41B9-D7BF-A6F7F4EB4B95}"/>
            </a:ext>
          </a:extLst>
        </xdr:cNvPr>
        <xdr:cNvSpPr/>
      </xdr:nvSpPr>
      <xdr:spPr>
        <a:xfrm>
          <a:off x="114300" y="8639174"/>
          <a:ext cx="6600825" cy="133351"/>
        </a:xfrm>
        <a:custGeom>
          <a:avLst/>
          <a:gdLst>
            <a:gd name="connsiteX0" fmla="*/ 0 w 6745514"/>
            <a:gd name="connsiteY0" fmla="*/ 162023 h 162040"/>
            <a:gd name="connsiteX1" fmla="*/ 533400 w 6745514"/>
            <a:gd name="connsiteY1" fmla="*/ 57248 h 162040"/>
            <a:gd name="connsiteX2" fmla="*/ 1285875 w 6745514"/>
            <a:gd name="connsiteY2" fmla="*/ 162023 h 162040"/>
            <a:gd name="connsiteX3" fmla="*/ 1838325 w 6745514"/>
            <a:gd name="connsiteY3" fmla="*/ 47723 h 162040"/>
            <a:gd name="connsiteX4" fmla="*/ 2514600 w 6745514"/>
            <a:gd name="connsiteY4" fmla="*/ 142973 h 162040"/>
            <a:gd name="connsiteX5" fmla="*/ 3143250 w 6745514"/>
            <a:gd name="connsiteY5" fmla="*/ 19148 h 162040"/>
            <a:gd name="connsiteX6" fmla="*/ 3848100 w 6745514"/>
            <a:gd name="connsiteY6" fmla="*/ 104873 h 162040"/>
            <a:gd name="connsiteX7" fmla="*/ 4486275 w 6745514"/>
            <a:gd name="connsiteY7" fmla="*/ 28673 h 162040"/>
            <a:gd name="connsiteX8" fmla="*/ 5219700 w 6745514"/>
            <a:gd name="connsiteY8" fmla="*/ 76298 h 162040"/>
            <a:gd name="connsiteX9" fmla="*/ 5848350 w 6745514"/>
            <a:gd name="connsiteY9" fmla="*/ 98 h 162040"/>
            <a:gd name="connsiteX10" fmla="*/ 6324600 w 6745514"/>
            <a:gd name="connsiteY10" fmla="*/ 95348 h 162040"/>
            <a:gd name="connsiteX11" fmla="*/ 6705600 w 6745514"/>
            <a:gd name="connsiteY11" fmla="*/ 66773 h 162040"/>
            <a:gd name="connsiteX12" fmla="*/ 6715125 w 6745514"/>
            <a:gd name="connsiteY12" fmla="*/ 66773 h 1620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</a:cxnLst>
          <a:rect l="l" t="t" r="r" b="b"/>
          <a:pathLst>
            <a:path w="6745514" h="162040">
              <a:moveTo>
                <a:pt x="0" y="162023"/>
              </a:moveTo>
              <a:cubicBezTo>
                <a:pt x="159544" y="109635"/>
                <a:pt x="319088" y="57248"/>
                <a:pt x="533400" y="57248"/>
              </a:cubicBezTo>
              <a:cubicBezTo>
                <a:pt x="747712" y="57248"/>
                <a:pt x="1068388" y="163611"/>
                <a:pt x="1285875" y="162023"/>
              </a:cubicBezTo>
              <a:cubicBezTo>
                <a:pt x="1503363" y="160435"/>
                <a:pt x="1633538" y="50898"/>
                <a:pt x="1838325" y="47723"/>
              </a:cubicBezTo>
              <a:cubicBezTo>
                <a:pt x="2043112" y="44548"/>
                <a:pt x="2297113" y="147735"/>
                <a:pt x="2514600" y="142973"/>
              </a:cubicBezTo>
              <a:cubicBezTo>
                <a:pt x="2732088" y="138210"/>
                <a:pt x="2921000" y="25498"/>
                <a:pt x="3143250" y="19148"/>
              </a:cubicBezTo>
              <a:cubicBezTo>
                <a:pt x="3365500" y="12798"/>
                <a:pt x="3624263" y="103285"/>
                <a:pt x="3848100" y="104873"/>
              </a:cubicBezTo>
              <a:cubicBezTo>
                <a:pt x="4071938" y="106460"/>
                <a:pt x="4257675" y="33435"/>
                <a:pt x="4486275" y="28673"/>
              </a:cubicBezTo>
              <a:cubicBezTo>
                <a:pt x="4714875" y="23911"/>
                <a:pt x="4992688" y="81060"/>
                <a:pt x="5219700" y="76298"/>
              </a:cubicBezTo>
              <a:cubicBezTo>
                <a:pt x="5446712" y="71536"/>
                <a:pt x="5664200" y="-3077"/>
                <a:pt x="5848350" y="98"/>
              </a:cubicBezTo>
              <a:cubicBezTo>
                <a:pt x="6032500" y="3273"/>
                <a:pt x="6181725" y="84236"/>
                <a:pt x="6324600" y="95348"/>
              </a:cubicBezTo>
              <a:lnTo>
                <a:pt x="6705600" y="66773"/>
              </a:lnTo>
              <a:cubicBezTo>
                <a:pt x="6770687" y="62011"/>
                <a:pt x="6742906" y="64392"/>
                <a:pt x="6715125" y="66773"/>
              </a:cubicBezTo>
            </a:path>
          </a:pathLst>
        </a:cu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219075</xdr:colOff>
      <xdr:row>38</xdr:row>
      <xdr:rowOff>171450</xdr:rowOff>
    </xdr:from>
    <xdr:to>
      <xdr:col>9</xdr:col>
      <xdr:colOff>571501</xdr:colOff>
      <xdr:row>41</xdr:row>
      <xdr:rowOff>219075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BA67EB7F-56F8-42B9-02BA-560842F7E62D}"/>
            </a:ext>
          </a:extLst>
        </xdr:cNvPr>
        <xdr:cNvSpPr/>
      </xdr:nvSpPr>
      <xdr:spPr>
        <a:xfrm>
          <a:off x="2276475" y="9420225"/>
          <a:ext cx="4467226" cy="762000"/>
        </a:xfrm>
        <a:prstGeom prst="rect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ああああああああ</a:t>
          </a:r>
        </a:p>
      </xdr:txBody>
    </xdr:sp>
    <xdr:clientData/>
  </xdr:twoCellAnchor>
  <xdr:twoCellAnchor>
    <xdr:from>
      <xdr:col>9</xdr:col>
      <xdr:colOff>38100</xdr:colOff>
      <xdr:row>27</xdr:row>
      <xdr:rowOff>85725</xdr:rowOff>
    </xdr:from>
    <xdr:to>
      <xdr:col>9</xdr:col>
      <xdr:colOff>352425</xdr:colOff>
      <xdr:row>28</xdr:row>
      <xdr:rowOff>200025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B7A7AB9F-B801-A101-7032-932EDFA022C8}"/>
            </a:ext>
          </a:extLst>
        </xdr:cNvPr>
        <xdr:cNvSpPr txBox="1"/>
      </xdr:nvSpPr>
      <xdr:spPr>
        <a:xfrm>
          <a:off x="6210300" y="6705600"/>
          <a:ext cx="314325" cy="352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FF0000"/>
              </a:solidFill>
            </a:rPr>
            <a:t>⑨</a:t>
          </a:r>
        </a:p>
      </xdr:txBody>
    </xdr:sp>
    <xdr:clientData/>
  </xdr:twoCellAnchor>
  <xdr:twoCellAnchor editAs="oneCell">
    <xdr:from>
      <xdr:col>3</xdr:col>
      <xdr:colOff>152400</xdr:colOff>
      <xdr:row>11</xdr:row>
      <xdr:rowOff>228601</xdr:rowOff>
    </xdr:from>
    <xdr:to>
      <xdr:col>3</xdr:col>
      <xdr:colOff>400019</xdr:colOff>
      <xdr:row>12</xdr:row>
      <xdr:rowOff>190476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00AB53EF-54A7-71D7-99C8-4C2CF2BB7F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09800" y="3038476"/>
          <a:ext cx="247619" cy="2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6F05C-9390-4079-9730-EF664A5AD420}">
  <dimension ref="A1:N42"/>
  <sheetViews>
    <sheetView tabSelected="1" topLeftCell="A25" zoomScaleNormal="100" workbookViewId="0">
      <selection activeCell="F40" sqref="F40"/>
    </sheetView>
  </sheetViews>
  <sheetFormatPr defaultColWidth="8.625" defaultRowHeight="18.75" x14ac:dyDescent="0.4"/>
  <cols>
    <col min="1" max="1" width="7.75" style="1" customWidth="1"/>
    <col min="2" max="2" width="5.625" style="1" customWidth="1"/>
    <col min="3" max="4" width="8.25" style="1" customWidth="1"/>
    <col min="5" max="6" width="8.25" style="2" customWidth="1"/>
    <col min="7" max="9" width="8.25" style="1" customWidth="1"/>
    <col min="10" max="10" width="7.875" style="1" customWidth="1"/>
    <col min="11" max="11" width="9.5" style="2" customWidth="1"/>
    <col min="12" max="12" width="2.625" style="1" customWidth="1"/>
    <col min="13" max="16384" width="8.625" style="1"/>
  </cols>
  <sheetData>
    <row r="1" spans="1:14" s="3" customFormat="1" ht="26.25" customHeight="1" x14ac:dyDescent="0.4">
      <c r="A1" s="69">
        <v>2022</v>
      </c>
      <c r="B1" s="69" t="s">
        <v>0</v>
      </c>
      <c r="C1" s="70">
        <v>8</v>
      </c>
      <c r="D1" s="70" t="s">
        <v>28</v>
      </c>
      <c r="E1" s="84" t="s">
        <v>29</v>
      </c>
      <c r="F1" s="84"/>
      <c r="G1" s="84"/>
      <c r="H1" s="69"/>
      <c r="I1" s="69"/>
      <c r="J1" s="27"/>
      <c r="K1" s="4"/>
    </row>
    <row r="2" spans="1:14" s="5" customFormat="1" ht="27" customHeight="1" x14ac:dyDescent="0.4">
      <c r="A2" s="6"/>
      <c r="B2" s="6"/>
      <c r="C2" s="6"/>
      <c r="D2" s="6"/>
      <c r="E2" s="7"/>
      <c r="F2" s="8"/>
      <c r="G2" s="57" t="s">
        <v>1</v>
      </c>
      <c r="H2" s="81"/>
      <c r="I2" s="82"/>
      <c r="J2" s="82"/>
      <c r="K2" s="83"/>
    </row>
    <row r="3" spans="1:14" s="5" customFormat="1" ht="20.100000000000001" customHeight="1" thickBot="1" x14ac:dyDescent="0.45">
      <c r="A3" s="1"/>
      <c r="B3" s="1"/>
      <c r="C3" s="1"/>
      <c r="D3" s="1"/>
      <c r="E3" s="9"/>
      <c r="F3" s="9"/>
      <c r="H3" s="10" t="s">
        <v>2</v>
      </c>
      <c r="I3" s="10" t="s">
        <v>3</v>
      </c>
      <c r="J3" s="2" t="s">
        <v>4</v>
      </c>
      <c r="K3" s="2"/>
    </row>
    <row r="4" spans="1:14" s="9" customFormat="1" ht="20.100000000000001" customHeight="1" thickBot="1" x14ac:dyDescent="0.45">
      <c r="C4" s="2"/>
      <c r="E4" s="11"/>
      <c r="H4" s="12">
        <v>0.33333333333333331</v>
      </c>
      <c r="I4" s="12">
        <v>0.70833333333333337</v>
      </c>
      <c r="J4" s="12">
        <v>0.33333333333333331</v>
      </c>
      <c r="K4" s="56"/>
      <c r="L4" s="11"/>
    </row>
    <row r="5" spans="1:14" ht="9.75" customHeight="1" thickBot="1" x14ac:dyDescent="0.45"/>
    <row r="6" spans="1:14" ht="20.100000000000001" customHeight="1" thickBot="1" x14ac:dyDescent="0.45">
      <c r="A6" s="76" t="s">
        <v>5</v>
      </c>
      <c r="B6" s="77"/>
      <c r="C6" s="43" t="s">
        <v>7</v>
      </c>
      <c r="D6" s="44" t="s">
        <v>8</v>
      </c>
      <c r="E6" s="45" t="s">
        <v>9</v>
      </c>
      <c r="F6" s="46" t="s">
        <v>10</v>
      </c>
      <c r="G6" s="47" t="s">
        <v>11</v>
      </c>
      <c r="H6" s="46" t="s">
        <v>12</v>
      </c>
      <c r="I6" s="48" t="s">
        <v>13</v>
      </c>
      <c r="J6" s="49" t="s">
        <v>6</v>
      </c>
      <c r="K6" s="50" t="s">
        <v>14</v>
      </c>
      <c r="N6" s="59" t="s">
        <v>6</v>
      </c>
    </row>
    <row r="7" spans="1:14" ht="20.100000000000001" customHeight="1" thickTop="1" x14ac:dyDescent="0.4">
      <c r="A7" s="28">
        <f>DATE($A$1, $C$1, 1)</f>
        <v>44774</v>
      </c>
      <c r="B7" s="29">
        <f>A7</f>
        <v>44774</v>
      </c>
      <c r="C7" s="30">
        <v>0.35416666666666669</v>
      </c>
      <c r="D7" s="31">
        <v>0.72916666666666663</v>
      </c>
      <c r="E7" s="30">
        <v>4.1666666666666664E-2</v>
      </c>
      <c r="F7" s="14">
        <f>IF(OR(D7=":",D7=":"),":",D7-C7-TIMEVALUE("1:00"))</f>
        <v>0.33333333333333326</v>
      </c>
      <c r="G7" s="15">
        <f t="shared" ref="G7:G37" si="0">IF(F7-"8:00"&lt;0,0,F7-"8:00")</f>
        <v>0</v>
      </c>
      <c r="H7" s="40">
        <f>IF(C7&gt;$H$4,(C7-$H$4)/"24:00","")</f>
        <v>2.083333333333337E-2</v>
      </c>
      <c r="I7" s="41" t="str">
        <f>IF(AND(D7&lt;$I$4,D7&gt;0),(D7-$I$4)/"24:00"*-1," ")</f>
        <v xml:space="preserve"> </v>
      </c>
      <c r="J7" s="13" t="s">
        <v>15</v>
      </c>
      <c r="K7" s="42"/>
      <c r="N7" s="19" t="s">
        <v>15</v>
      </c>
    </row>
    <row r="8" spans="1:14" ht="20.100000000000001" customHeight="1" x14ac:dyDescent="0.4">
      <c r="A8" s="32">
        <f>IF(MONTH($A$7)=MONTH($A$7+ROW()-ROW($A$7)),$A$7+ROW()-ROW($A$7),"")</f>
        <v>44775</v>
      </c>
      <c r="B8" s="33">
        <f t="shared" ref="B8:B37" si="1">A8</f>
        <v>44775</v>
      </c>
      <c r="C8" s="34">
        <v>0.34375</v>
      </c>
      <c r="D8" s="35">
        <v>0.67708333333333337</v>
      </c>
      <c r="E8" s="30">
        <v>4.1666666666666664E-2</v>
      </c>
      <c r="F8" s="21">
        <f>IF(OR(D8=":",D8=":"),":",D8-C8-TIMEVALUE("1:00"))</f>
        <v>0.29166666666666669</v>
      </c>
      <c r="G8" s="15">
        <f t="shared" si="0"/>
        <v>0</v>
      </c>
      <c r="H8" s="16">
        <f>IF(C8&gt;$H$4,(C8-$H$4)/"24:00","")</f>
        <v>1.0416666666666685E-2</v>
      </c>
      <c r="I8" s="17">
        <f t="shared" ref="I8:I37" si="2">IF(AND(D8&lt;$I$4,D8&gt;0),(D8-$I$4)/"24:00"*-1," ")</f>
        <v>3.125E-2</v>
      </c>
      <c r="J8" s="20" t="s">
        <v>16</v>
      </c>
      <c r="K8" s="18"/>
      <c r="N8" s="19" t="s">
        <v>16</v>
      </c>
    </row>
    <row r="9" spans="1:14" ht="20.100000000000001" customHeight="1" x14ac:dyDescent="0.4">
      <c r="A9" s="32">
        <f t="shared" ref="A9:A36" si="3">IF(MONTH($A$7)=MONTH($A$7+ROW()-ROW($A$7)),$A$7+ROW()-ROW($A$7),"")</f>
        <v>44776</v>
      </c>
      <c r="B9" s="33">
        <f t="shared" si="1"/>
        <v>44776</v>
      </c>
      <c r="C9" s="34"/>
      <c r="D9" s="35"/>
      <c r="E9" s="30"/>
      <c r="F9" s="21"/>
      <c r="G9" s="15">
        <f t="shared" si="0"/>
        <v>0</v>
      </c>
      <c r="H9" s="16" t="str">
        <f t="shared" ref="H9:H37" si="4">IF(C9&gt;$H$4,(C9-$H$4)/"24:00","")</f>
        <v/>
      </c>
      <c r="I9" s="17" t="str">
        <f t="shared" si="2"/>
        <v xml:space="preserve"> </v>
      </c>
      <c r="J9" s="20" t="s">
        <v>17</v>
      </c>
      <c r="K9" s="18"/>
      <c r="N9" s="19" t="s">
        <v>17</v>
      </c>
    </row>
    <row r="10" spans="1:14" ht="20.100000000000001" customHeight="1" x14ac:dyDescent="0.4">
      <c r="A10" s="32">
        <f t="shared" si="3"/>
        <v>44777</v>
      </c>
      <c r="B10" s="33">
        <f t="shared" si="1"/>
        <v>44777</v>
      </c>
      <c r="C10" s="34">
        <v>0.375</v>
      </c>
      <c r="D10" s="35">
        <v>0.8125</v>
      </c>
      <c r="E10" s="34">
        <v>4.1666666666666664E-2</v>
      </c>
      <c r="F10" s="21">
        <f t="shared" ref="F10:F37" si="5">IF(OR(D10=":",D10=":"),":",D10-C10-TIMEVALUE("1:00"))</f>
        <v>0.39583333333333331</v>
      </c>
      <c r="G10" s="15">
        <f t="shared" si="0"/>
        <v>6.25E-2</v>
      </c>
      <c r="H10" s="16">
        <f t="shared" si="4"/>
        <v>4.1666666666666685E-2</v>
      </c>
      <c r="I10" s="17" t="str">
        <f t="shared" si="2"/>
        <v xml:space="preserve"> </v>
      </c>
      <c r="J10" s="20" t="s">
        <v>15</v>
      </c>
      <c r="K10" s="18"/>
      <c r="N10" s="19" t="s">
        <v>18</v>
      </c>
    </row>
    <row r="11" spans="1:14" ht="20.100000000000001" customHeight="1" x14ac:dyDescent="0.4">
      <c r="A11" s="32">
        <f t="shared" si="3"/>
        <v>44778</v>
      </c>
      <c r="B11" s="33">
        <f t="shared" si="1"/>
        <v>44778</v>
      </c>
      <c r="C11" s="34">
        <v>0.35416666666666669</v>
      </c>
      <c r="D11" s="35">
        <v>0.72916666666666663</v>
      </c>
      <c r="E11" s="34">
        <v>4.1666666666666664E-2</v>
      </c>
      <c r="F11" s="21">
        <f t="shared" si="5"/>
        <v>0.33333333333333326</v>
      </c>
      <c r="G11" s="15">
        <f t="shared" si="0"/>
        <v>0</v>
      </c>
      <c r="H11" s="16">
        <f t="shared" si="4"/>
        <v>2.083333333333337E-2</v>
      </c>
      <c r="I11" s="17" t="str">
        <f t="shared" si="2"/>
        <v xml:space="preserve"> </v>
      </c>
      <c r="J11" s="20" t="s">
        <v>15</v>
      </c>
      <c r="K11" s="18"/>
    </row>
    <row r="12" spans="1:14" ht="20.100000000000001" customHeight="1" x14ac:dyDescent="0.4">
      <c r="A12" s="32">
        <f t="shared" si="3"/>
        <v>44779</v>
      </c>
      <c r="B12" s="33">
        <f t="shared" si="1"/>
        <v>44779</v>
      </c>
      <c r="C12" s="34">
        <v>0.33333333333333331</v>
      </c>
      <c r="D12" s="35">
        <v>0.66666666666666663</v>
      </c>
      <c r="E12" s="34">
        <v>4.1666666666666664E-2</v>
      </c>
      <c r="F12" s="21">
        <f t="shared" si="5"/>
        <v>0.29166666666666663</v>
      </c>
      <c r="G12" s="15">
        <f t="shared" si="0"/>
        <v>0</v>
      </c>
      <c r="H12" s="16" t="str">
        <f t="shared" si="4"/>
        <v/>
      </c>
      <c r="I12" s="17">
        <f t="shared" si="2"/>
        <v>4.1666666666666741E-2</v>
      </c>
      <c r="J12" s="20" t="s">
        <v>15</v>
      </c>
      <c r="K12" s="18"/>
    </row>
    <row r="13" spans="1:14" ht="20.100000000000001" customHeight="1" x14ac:dyDescent="0.4">
      <c r="A13" s="32">
        <f t="shared" si="3"/>
        <v>44780</v>
      </c>
      <c r="B13" s="33">
        <f t="shared" si="1"/>
        <v>44780</v>
      </c>
      <c r="C13" s="34">
        <v>0.33333333333333331</v>
      </c>
      <c r="D13" s="35">
        <v>0.8125</v>
      </c>
      <c r="E13" s="34">
        <v>4.1666666666666664E-2</v>
      </c>
      <c r="F13" s="21">
        <f t="shared" si="5"/>
        <v>0.4375</v>
      </c>
      <c r="G13" s="15">
        <f t="shared" si="0"/>
        <v>0.10416666666666669</v>
      </c>
      <c r="H13" s="16" t="str">
        <f t="shared" si="4"/>
        <v/>
      </c>
      <c r="I13" s="17" t="str">
        <f t="shared" si="2"/>
        <v xml:space="preserve"> </v>
      </c>
      <c r="J13" s="20" t="s">
        <v>15</v>
      </c>
      <c r="K13" s="18"/>
    </row>
    <row r="14" spans="1:14" ht="20.100000000000001" customHeight="1" x14ac:dyDescent="0.4">
      <c r="A14" s="32">
        <f t="shared" si="3"/>
        <v>44781</v>
      </c>
      <c r="B14" s="33">
        <f t="shared" si="1"/>
        <v>44781</v>
      </c>
      <c r="C14" s="34">
        <v>0.29166666666666669</v>
      </c>
      <c r="D14" s="35">
        <v>0.70833333333333337</v>
      </c>
      <c r="E14" s="34">
        <v>4.1666666666666664E-2</v>
      </c>
      <c r="F14" s="21">
        <f t="shared" si="5"/>
        <v>0.375</v>
      </c>
      <c r="G14" s="15">
        <f t="shared" si="0"/>
        <v>4.1666666666666685E-2</v>
      </c>
      <c r="H14" s="16" t="str">
        <f t="shared" si="4"/>
        <v/>
      </c>
      <c r="I14" s="17" t="str">
        <f t="shared" si="2"/>
        <v xml:space="preserve"> </v>
      </c>
      <c r="J14" s="20" t="s">
        <v>15</v>
      </c>
      <c r="K14" s="18"/>
    </row>
    <row r="15" spans="1:14" ht="20.100000000000001" customHeight="1" x14ac:dyDescent="0.4">
      <c r="A15" s="32">
        <f t="shared" si="3"/>
        <v>44782</v>
      </c>
      <c r="B15" s="33">
        <f t="shared" si="1"/>
        <v>44782</v>
      </c>
      <c r="C15" s="34"/>
      <c r="D15" s="35"/>
      <c r="E15" s="34"/>
      <c r="F15" s="21">
        <f t="shared" si="5"/>
        <v>-4.1666666666666664E-2</v>
      </c>
      <c r="G15" s="15">
        <f t="shared" si="0"/>
        <v>0</v>
      </c>
      <c r="H15" s="16" t="str">
        <f t="shared" si="4"/>
        <v/>
      </c>
      <c r="I15" s="17" t="str">
        <f t="shared" si="2"/>
        <v xml:space="preserve"> </v>
      </c>
      <c r="J15" s="71" t="s">
        <v>18</v>
      </c>
      <c r="K15" s="18"/>
    </row>
    <row r="16" spans="1:14" ht="20.100000000000001" customHeight="1" x14ac:dyDescent="0.4">
      <c r="A16" s="32">
        <f t="shared" si="3"/>
        <v>44783</v>
      </c>
      <c r="B16" s="33">
        <f t="shared" si="1"/>
        <v>44783</v>
      </c>
      <c r="C16" s="34"/>
      <c r="D16" s="35"/>
      <c r="E16" s="34"/>
      <c r="F16" s="21">
        <f t="shared" si="5"/>
        <v>-4.1666666666666664E-2</v>
      </c>
      <c r="G16" s="15">
        <f t="shared" si="0"/>
        <v>0</v>
      </c>
      <c r="H16" s="16" t="str">
        <f t="shared" si="4"/>
        <v/>
      </c>
      <c r="I16" s="17" t="str">
        <f t="shared" si="2"/>
        <v xml:space="preserve"> </v>
      </c>
      <c r="J16" s="71"/>
      <c r="K16" s="18"/>
    </row>
    <row r="17" spans="1:11" ht="20.100000000000001" customHeight="1" x14ac:dyDescent="0.4">
      <c r="A17" s="32">
        <f t="shared" si="3"/>
        <v>44784</v>
      </c>
      <c r="B17" s="33">
        <f t="shared" si="1"/>
        <v>44784</v>
      </c>
      <c r="C17" s="34"/>
      <c r="D17" s="35"/>
      <c r="E17" s="34"/>
      <c r="F17" s="21">
        <f t="shared" si="5"/>
        <v>-4.1666666666666664E-2</v>
      </c>
      <c r="G17" s="15">
        <f t="shared" si="0"/>
        <v>0</v>
      </c>
      <c r="H17" s="16" t="str">
        <f t="shared" si="4"/>
        <v/>
      </c>
      <c r="I17" s="17" t="str">
        <f t="shared" si="2"/>
        <v xml:space="preserve"> </v>
      </c>
      <c r="J17" s="71"/>
      <c r="K17" s="18"/>
    </row>
    <row r="18" spans="1:11" ht="20.100000000000001" customHeight="1" x14ac:dyDescent="0.4">
      <c r="A18" s="32">
        <f t="shared" si="3"/>
        <v>44785</v>
      </c>
      <c r="B18" s="33">
        <f t="shared" si="1"/>
        <v>44785</v>
      </c>
      <c r="C18" s="34"/>
      <c r="D18" s="35"/>
      <c r="E18" s="34"/>
      <c r="F18" s="21"/>
      <c r="G18" s="15"/>
      <c r="H18" s="16"/>
      <c r="I18" s="17"/>
      <c r="J18" s="71"/>
      <c r="K18" s="18"/>
    </row>
    <row r="19" spans="1:11" ht="20.100000000000001" customHeight="1" x14ac:dyDescent="0.4">
      <c r="A19" s="32">
        <f t="shared" si="3"/>
        <v>44786</v>
      </c>
      <c r="B19" s="33">
        <f t="shared" si="1"/>
        <v>44786</v>
      </c>
      <c r="C19" s="34"/>
      <c r="D19" s="35"/>
      <c r="E19" s="34"/>
      <c r="F19" s="21">
        <f t="shared" si="5"/>
        <v>-4.1666666666666664E-2</v>
      </c>
      <c r="G19" s="15">
        <f t="shared" si="0"/>
        <v>0</v>
      </c>
      <c r="H19" s="16" t="str">
        <f t="shared" si="4"/>
        <v/>
      </c>
      <c r="I19" s="17" t="str">
        <f t="shared" si="2"/>
        <v xml:space="preserve"> </v>
      </c>
      <c r="J19" s="71"/>
      <c r="K19" s="18"/>
    </row>
    <row r="20" spans="1:11" ht="20.100000000000001" customHeight="1" x14ac:dyDescent="0.4">
      <c r="A20" s="32">
        <f t="shared" si="3"/>
        <v>44787</v>
      </c>
      <c r="B20" s="33">
        <f t="shared" si="1"/>
        <v>44787</v>
      </c>
      <c r="C20" s="34"/>
      <c r="D20" s="35"/>
      <c r="E20" s="34"/>
      <c r="F20" s="21">
        <f t="shared" si="5"/>
        <v>-4.1666666666666664E-2</v>
      </c>
      <c r="G20" s="15">
        <f t="shared" si="0"/>
        <v>0</v>
      </c>
      <c r="H20" s="16" t="str">
        <f t="shared" si="4"/>
        <v/>
      </c>
      <c r="I20" s="17" t="str">
        <f t="shared" si="2"/>
        <v xml:space="preserve"> </v>
      </c>
      <c r="J20" s="71"/>
      <c r="K20" s="18"/>
    </row>
    <row r="21" spans="1:11" ht="20.100000000000001" customHeight="1" x14ac:dyDescent="0.4">
      <c r="A21" s="32">
        <f t="shared" si="3"/>
        <v>44788</v>
      </c>
      <c r="B21" s="33">
        <f t="shared" si="1"/>
        <v>44788</v>
      </c>
      <c r="C21" s="34"/>
      <c r="D21" s="35"/>
      <c r="E21" s="34"/>
      <c r="F21" s="21">
        <f t="shared" si="5"/>
        <v>-4.1666666666666664E-2</v>
      </c>
      <c r="G21" s="15">
        <f t="shared" si="0"/>
        <v>0</v>
      </c>
      <c r="H21" s="16" t="str">
        <f t="shared" si="4"/>
        <v/>
      </c>
      <c r="I21" s="17" t="str">
        <f t="shared" si="2"/>
        <v xml:space="preserve"> </v>
      </c>
      <c r="J21" s="71"/>
      <c r="K21" s="18"/>
    </row>
    <row r="22" spans="1:11" ht="20.100000000000001" customHeight="1" x14ac:dyDescent="0.4">
      <c r="A22" s="32">
        <f t="shared" si="3"/>
        <v>44789</v>
      </c>
      <c r="B22" s="33">
        <f t="shared" si="1"/>
        <v>44789</v>
      </c>
      <c r="C22" s="34"/>
      <c r="D22" s="35"/>
      <c r="E22" s="34"/>
      <c r="F22" s="21">
        <f t="shared" si="5"/>
        <v>-4.1666666666666664E-2</v>
      </c>
      <c r="G22" s="15">
        <f t="shared" si="0"/>
        <v>0</v>
      </c>
      <c r="H22" s="16" t="str">
        <f t="shared" si="4"/>
        <v/>
      </c>
      <c r="I22" s="17" t="str">
        <f t="shared" si="2"/>
        <v xml:space="preserve"> </v>
      </c>
      <c r="J22" s="71"/>
      <c r="K22" s="18"/>
    </row>
    <row r="23" spans="1:11" ht="20.100000000000001" customHeight="1" x14ac:dyDescent="0.4">
      <c r="A23" s="32">
        <f t="shared" si="3"/>
        <v>44790</v>
      </c>
      <c r="B23" s="33">
        <f t="shared" si="1"/>
        <v>44790</v>
      </c>
      <c r="C23" s="34"/>
      <c r="D23" s="35"/>
      <c r="E23" s="34"/>
      <c r="F23" s="21">
        <f t="shared" si="5"/>
        <v>-4.1666666666666664E-2</v>
      </c>
      <c r="G23" s="15">
        <f t="shared" si="0"/>
        <v>0</v>
      </c>
      <c r="H23" s="16" t="str">
        <f t="shared" si="4"/>
        <v/>
      </c>
      <c r="I23" s="17" t="str">
        <f t="shared" si="2"/>
        <v xml:space="preserve"> </v>
      </c>
      <c r="J23" s="71"/>
      <c r="K23" s="18"/>
    </row>
    <row r="24" spans="1:11" ht="20.100000000000001" customHeight="1" x14ac:dyDescent="0.4">
      <c r="A24" s="32">
        <f t="shared" si="3"/>
        <v>44791</v>
      </c>
      <c r="B24" s="33">
        <f t="shared" si="1"/>
        <v>44791</v>
      </c>
      <c r="C24" s="34"/>
      <c r="D24" s="35"/>
      <c r="E24" s="34"/>
      <c r="F24" s="21">
        <f t="shared" si="5"/>
        <v>-4.1666666666666664E-2</v>
      </c>
      <c r="G24" s="15">
        <f t="shared" si="0"/>
        <v>0</v>
      </c>
      <c r="H24" s="16" t="str">
        <f t="shared" si="4"/>
        <v/>
      </c>
      <c r="I24" s="17" t="str">
        <f t="shared" si="2"/>
        <v xml:space="preserve"> </v>
      </c>
      <c r="J24" s="71"/>
      <c r="K24" s="18"/>
    </row>
    <row r="25" spans="1:11" ht="20.100000000000001" customHeight="1" x14ac:dyDescent="0.4">
      <c r="A25" s="32">
        <f t="shared" si="3"/>
        <v>44792</v>
      </c>
      <c r="B25" s="33">
        <f t="shared" si="1"/>
        <v>44792</v>
      </c>
      <c r="C25" s="34"/>
      <c r="D25" s="35"/>
      <c r="E25" s="34"/>
      <c r="F25" s="21">
        <f t="shared" si="5"/>
        <v>-4.1666666666666664E-2</v>
      </c>
      <c r="G25" s="15">
        <f t="shared" si="0"/>
        <v>0</v>
      </c>
      <c r="H25" s="16" t="str">
        <f t="shared" si="4"/>
        <v/>
      </c>
      <c r="I25" s="17" t="str">
        <f t="shared" si="2"/>
        <v xml:space="preserve"> </v>
      </c>
      <c r="J25" s="71"/>
      <c r="K25" s="18"/>
    </row>
    <row r="26" spans="1:11" ht="20.100000000000001" customHeight="1" x14ac:dyDescent="0.4">
      <c r="A26" s="32">
        <f t="shared" si="3"/>
        <v>44793</v>
      </c>
      <c r="B26" s="33">
        <f t="shared" si="1"/>
        <v>44793</v>
      </c>
      <c r="C26" s="34"/>
      <c r="D26" s="35"/>
      <c r="E26" s="34"/>
      <c r="F26" s="21">
        <f t="shared" si="5"/>
        <v>-4.1666666666666664E-2</v>
      </c>
      <c r="G26" s="15">
        <f t="shared" si="0"/>
        <v>0</v>
      </c>
      <c r="H26" s="16" t="str">
        <f t="shared" si="4"/>
        <v/>
      </c>
      <c r="I26" s="17" t="str">
        <f t="shared" si="2"/>
        <v xml:space="preserve"> </v>
      </c>
      <c r="J26" s="71"/>
      <c r="K26" s="18"/>
    </row>
    <row r="27" spans="1:11" ht="20.100000000000001" customHeight="1" x14ac:dyDescent="0.4">
      <c r="A27" s="32">
        <f t="shared" si="3"/>
        <v>44794</v>
      </c>
      <c r="B27" s="33">
        <f t="shared" si="1"/>
        <v>44794</v>
      </c>
      <c r="C27" s="34"/>
      <c r="D27" s="35"/>
      <c r="E27" s="34"/>
      <c r="F27" s="21">
        <f t="shared" si="5"/>
        <v>-4.1666666666666664E-2</v>
      </c>
      <c r="G27" s="15">
        <f t="shared" si="0"/>
        <v>0</v>
      </c>
      <c r="H27" s="16" t="str">
        <f t="shared" si="4"/>
        <v/>
      </c>
      <c r="I27" s="17" t="str">
        <f t="shared" si="2"/>
        <v xml:space="preserve"> </v>
      </c>
      <c r="J27" s="71"/>
      <c r="K27" s="18"/>
    </row>
    <row r="28" spans="1:11" ht="20.100000000000001" customHeight="1" x14ac:dyDescent="0.4">
      <c r="A28" s="32">
        <f t="shared" si="3"/>
        <v>44795</v>
      </c>
      <c r="B28" s="33">
        <f t="shared" si="1"/>
        <v>44795</v>
      </c>
      <c r="C28" s="34"/>
      <c r="D28" s="35"/>
      <c r="E28" s="34"/>
      <c r="F28" s="21">
        <f t="shared" si="5"/>
        <v>-4.1666666666666664E-2</v>
      </c>
      <c r="G28" s="15">
        <f t="shared" si="0"/>
        <v>0</v>
      </c>
      <c r="H28" s="16" t="str">
        <f t="shared" si="4"/>
        <v/>
      </c>
      <c r="I28" s="17" t="str">
        <f t="shared" si="2"/>
        <v xml:space="preserve"> </v>
      </c>
      <c r="J28" s="71"/>
      <c r="K28" s="18"/>
    </row>
    <row r="29" spans="1:11" ht="20.100000000000001" customHeight="1" x14ac:dyDescent="0.4">
      <c r="A29" s="32">
        <f t="shared" si="3"/>
        <v>44796</v>
      </c>
      <c r="B29" s="33">
        <f t="shared" si="1"/>
        <v>44796</v>
      </c>
      <c r="C29" s="34"/>
      <c r="D29" s="35"/>
      <c r="E29" s="34"/>
      <c r="F29" s="21">
        <f t="shared" si="5"/>
        <v>-4.1666666666666664E-2</v>
      </c>
      <c r="G29" s="15">
        <f t="shared" si="0"/>
        <v>0</v>
      </c>
      <c r="H29" s="16" t="str">
        <f t="shared" si="4"/>
        <v/>
      </c>
      <c r="I29" s="17" t="str">
        <f t="shared" si="2"/>
        <v xml:space="preserve"> </v>
      </c>
      <c r="J29" s="71"/>
      <c r="K29" s="18"/>
    </row>
    <row r="30" spans="1:11" ht="20.100000000000001" customHeight="1" x14ac:dyDescent="0.4">
      <c r="A30" s="32">
        <f t="shared" si="3"/>
        <v>44797</v>
      </c>
      <c r="B30" s="33">
        <f t="shared" si="1"/>
        <v>44797</v>
      </c>
      <c r="C30" s="34"/>
      <c r="D30" s="35"/>
      <c r="E30" s="34"/>
      <c r="F30" s="21">
        <f t="shared" si="5"/>
        <v>-4.1666666666666664E-2</v>
      </c>
      <c r="G30" s="15">
        <f t="shared" si="0"/>
        <v>0</v>
      </c>
      <c r="H30" s="16" t="str">
        <f t="shared" si="4"/>
        <v/>
      </c>
      <c r="I30" s="17" t="str">
        <f t="shared" si="2"/>
        <v xml:space="preserve"> </v>
      </c>
      <c r="J30" s="71"/>
      <c r="K30" s="18"/>
    </row>
    <row r="31" spans="1:11" ht="20.100000000000001" customHeight="1" x14ac:dyDescent="0.4">
      <c r="A31" s="32">
        <f t="shared" si="3"/>
        <v>44798</v>
      </c>
      <c r="B31" s="33">
        <f t="shared" si="1"/>
        <v>44798</v>
      </c>
      <c r="C31" s="34"/>
      <c r="D31" s="35"/>
      <c r="E31" s="34"/>
      <c r="F31" s="21">
        <f t="shared" si="5"/>
        <v>-4.1666666666666664E-2</v>
      </c>
      <c r="G31" s="15">
        <f t="shared" si="0"/>
        <v>0</v>
      </c>
      <c r="H31" s="16" t="str">
        <f t="shared" si="4"/>
        <v/>
      </c>
      <c r="I31" s="17" t="str">
        <f t="shared" si="2"/>
        <v xml:space="preserve"> </v>
      </c>
      <c r="J31" s="71"/>
      <c r="K31" s="18"/>
    </row>
    <row r="32" spans="1:11" ht="20.100000000000001" customHeight="1" x14ac:dyDescent="0.4">
      <c r="A32" s="32">
        <f t="shared" si="3"/>
        <v>44799</v>
      </c>
      <c r="B32" s="33">
        <f t="shared" si="1"/>
        <v>44799</v>
      </c>
      <c r="C32" s="34"/>
      <c r="D32" s="35"/>
      <c r="E32" s="34"/>
      <c r="F32" s="21">
        <f t="shared" si="5"/>
        <v>-4.1666666666666664E-2</v>
      </c>
      <c r="G32" s="15">
        <f t="shared" si="0"/>
        <v>0</v>
      </c>
      <c r="H32" s="16" t="str">
        <f t="shared" si="4"/>
        <v/>
      </c>
      <c r="I32" s="17" t="str">
        <f t="shared" si="2"/>
        <v xml:space="preserve"> </v>
      </c>
      <c r="J32" s="71"/>
      <c r="K32" s="18"/>
    </row>
    <row r="33" spans="1:11" ht="20.100000000000001" customHeight="1" x14ac:dyDescent="0.4">
      <c r="A33" s="32">
        <f t="shared" si="3"/>
        <v>44800</v>
      </c>
      <c r="B33" s="33">
        <f t="shared" si="1"/>
        <v>44800</v>
      </c>
      <c r="C33" s="34"/>
      <c r="D33" s="35"/>
      <c r="E33" s="34"/>
      <c r="F33" s="21">
        <f t="shared" si="5"/>
        <v>-4.1666666666666664E-2</v>
      </c>
      <c r="G33" s="15">
        <f t="shared" si="0"/>
        <v>0</v>
      </c>
      <c r="H33" s="16" t="str">
        <f t="shared" si="4"/>
        <v/>
      </c>
      <c r="I33" s="17" t="str">
        <f t="shared" si="2"/>
        <v xml:space="preserve"> </v>
      </c>
      <c r="J33" s="71"/>
      <c r="K33" s="18"/>
    </row>
    <row r="34" spans="1:11" ht="20.100000000000001" customHeight="1" x14ac:dyDescent="0.4">
      <c r="A34" s="32">
        <f t="shared" si="3"/>
        <v>44801</v>
      </c>
      <c r="B34" s="33">
        <f t="shared" si="1"/>
        <v>44801</v>
      </c>
      <c r="C34" s="34"/>
      <c r="D34" s="35"/>
      <c r="E34" s="34"/>
      <c r="F34" s="21">
        <f t="shared" si="5"/>
        <v>-4.1666666666666664E-2</v>
      </c>
      <c r="G34" s="15">
        <f t="shared" si="0"/>
        <v>0</v>
      </c>
      <c r="H34" s="16" t="str">
        <f t="shared" si="4"/>
        <v/>
      </c>
      <c r="I34" s="17" t="str">
        <f t="shared" si="2"/>
        <v xml:space="preserve"> </v>
      </c>
      <c r="J34" s="71"/>
      <c r="K34" s="18"/>
    </row>
    <row r="35" spans="1:11" ht="20.100000000000001" customHeight="1" x14ac:dyDescent="0.4">
      <c r="A35" s="32">
        <f t="shared" si="3"/>
        <v>44802</v>
      </c>
      <c r="B35" s="33">
        <f t="shared" si="1"/>
        <v>44802</v>
      </c>
      <c r="C35" s="34"/>
      <c r="D35" s="35"/>
      <c r="E35" s="34"/>
      <c r="F35" s="21">
        <f t="shared" si="5"/>
        <v>-4.1666666666666664E-2</v>
      </c>
      <c r="G35" s="15">
        <f t="shared" si="0"/>
        <v>0</v>
      </c>
      <c r="H35" s="16" t="str">
        <f t="shared" si="4"/>
        <v/>
      </c>
      <c r="I35" s="17" t="str">
        <f t="shared" si="2"/>
        <v xml:space="preserve"> </v>
      </c>
      <c r="J35" s="71"/>
      <c r="K35" s="18"/>
    </row>
    <row r="36" spans="1:11" ht="20.100000000000001" customHeight="1" x14ac:dyDescent="0.4">
      <c r="A36" s="32">
        <f t="shared" si="3"/>
        <v>44803</v>
      </c>
      <c r="B36" s="33">
        <f t="shared" si="1"/>
        <v>44803</v>
      </c>
      <c r="C36" s="34"/>
      <c r="D36" s="35"/>
      <c r="E36" s="34"/>
      <c r="F36" s="21">
        <f t="shared" si="5"/>
        <v>-4.1666666666666664E-2</v>
      </c>
      <c r="G36" s="15">
        <f t="shared" si="0"/>
        <v>0</v>
      </c>
      <c r="H36" s="16" t="str">
        <f t="shared" si="4"/>
        <v/>
      </c>
      <c r="I36" s="17" t="str">
        <f t="shared" si="2"/>
        <v xml:space="preserve"> </v>
      </c>
      <c r="J36" s="71"/>
      <c r="K36" s="18"/>
    </row>
    <row r="37" spans="1:11" ht="20.100000000000001" customHeight="1" thickBot="1" x14ac:dyDescent="0.45">
      <c r="A37" s="36">
        <f>IF(MONTH($A$7)=MONTH($A$7+ROW()-ROW($A$7)),$A$7+ROW()-ROW($A$7),"")</f>
        <v>44804</v>
      </c>
      <c r="B37" s="37">
        <f t="shared" si="1"/>
        <v>44804</v>
      </c>
      <c r="C37" s="38"/>
      <c r="D37" s="39"/>
      <c r="E37" s="38"/>
      <c r="F37" s="22">
        <f t="shared" si="5"/>
        <v>-4.1666666666666664E-2</v>
      </c>
      <c r="G37" s="23">
        <f t="shared" si="0"/>
        <v>0</v>
      </c>
      <c r="H37" s="24" t="str">
        <f t="shared" si="4"/>
        <v/>
      </c>
      <c r="I37" s="25" t="str">
        <f t="shared" si="2"/>
        <v xml:space="preserve"> </v>
      </c>
      <c r="J37" s="72"/>
      <c r="K37" s="26"/>
    </row>
    <row r="38" spans="1:11" ht="20.100000000000001" customHeight="1" thickBot="1" x14ac:dyDescent="0.45">
      <c r="A38" s="78" t="s">
        <v>19</v>
      </c>
      <c r="B38" s="79"/>
      <c r="C38" s="79"/>
      <c r="D38" s="79"/>
      <c r="E38" s="80"/>
      <c r="F38" s="51">
        <f>SUMIF(F7:F37,"&gt;0")</f>
        <v>2.458333333333333</v>
      </c>
      <c r="G38" s="52">
        <f>SUM(G7:G37)</f>
        <v>0.20833333333333337</v>
      </c>
      <c r="H38" s="53">
        <f>SUM(H7:H37)</f>
        <v>9.3750000000000111E-2</v>
      </c>
      <c r="I38" s="53">
        <f>SUM(I7:I37)</f>
        <v>7.2916666666666741E-2</v>
      </c>
      <c r="J38" s="54"/>
      <c r="K38" s="55"/>
    </row>
    <row r="39" spans="1:11" ht="10.5" customHeight="1" thickBot="1" x14ac:dyDescent="0.45"/>
    <row r="40" spans="1:11" ht="18" customHeight="1" x14ac:dyDescent="0.4">
      <c r="E40" s="60" t="s">
        <v>20</v>
      </c>
      <c r="F40" s="62">
        <f>COUNTIF(J7:J37,"出勤")</f>
        <v>6</v>
      </c>
      <c r="G40" s="61" t="s">
        <v>21</v>
      </c>
      <c r="H40" s="62">
        <f>COUNT(H7:H37)</f>
        <v>4</v>
      </c>
      <c r="I40" s="61" t="s">
        <v>22</v>
      </c>
      <c r="J40" s="61"/>
      <c r="K40" s="63">
        <f>H38</f>
        <v>9.3750000000000111E-2</v>
      </c>
    </row>
    <row r="41" spans="1:11" ht="18" customHeight="1" x14ac:dyDescent="0.4">
      <c r="E41" s="64" t="s">
        <v>23</v>
      </c>
      <c r="F41" s="59">
        <f>COUNTIF(J7:J37,"欠勤")</f>
        <v>1</v>
      </c>
      <c r="G41" s="58" t="s">
        <v>24</v>
      </c>
      <c r="H41" s="59">
        <f>COUNT(I7:I37)</f>
        <v>2</v>
      </c>
      <c r="I41" s="58" t="s">
        <v>25</v>
      </c>
      <c r="J41" s="58"/>
      <c r="K41" s="65">
        <f>I38</f>
        <v>7.2916666666666741E-2</v>
      </c>
    </row>
    <row r="42" spans="1:11" ht="18" customHeight="1" thickBot="1" x14ac:dyDescent="0.45">
      <c r="E42" s="66" t="s">
        <v>26</v>
      </c>
      <c r="F42" s="68">
        <f>COUNTIF(J7:J37,"有給")</f>
        <v>1</v>
      </c>
      <c r="G42" s="67"/>
      <c r="H42" s="68"/>
      <c r="I42" s="67" t="s">
        <v>27</v>
      </c>
      <c r="J42" s="67"/>
      <c r="K42" s="75">
        <f>G38</f>
        <v>0.20833333333333337</v>
      </c>
    </row>
  </sheetData>
  <mergeCells count="4">
    <mergeCell ref="A6:B6"/>
    <mergeCell ref="A38:E38"/>
    <mergeCell ref="H2:K2"/>
    <mergeCell ref="E1:G1"/>
  </mergeCells>
  <phoneticPr fontId="1"/>
  <conditionalFormatting sqref="A7:B37">
    <cfRule type="expression" dxfId="5" priority="7">
      <formula>WEEKDAY(A7)=7</formula>
    </cfRule>
    <cfRule type="expression" dxfId="4" priority="8">
      <formula>WEEKDAY(A7)=1</formula>
    </cfRule>
  </conditionalFormatting>
  <conditionalFormatting sqref="N7:N9">
    <cfRule type="expression" dxfId="3" priority="3">
      <formula>WEEKDAY(N7)=7</formula>
    </cfRule>
    <cfRule type="expression" dxfId="2" priority="4">
      <formula>WEEKDAY(N7)=1</formula>
    </cfRule>
  </conditionalFormatting>
  <conditionalFormatting sqref="N10">
    <cfRule type="expression" dxfId="1" priority="1">
      <formula>WEEKDAY(N10)=7</formula>
    </cfRule>
    <cfRule type="expression" dxfId="0" priority="2">
      <formula>WEEKDAY(N10)=1</formula>
    </cfRule>
  </conditionalFormatting>
  <dataValidations count="2">
    <dataValidation type="list" allowBlank="1" showInputMessage="1" showErrorMessage="1" sqref="N7:N10 J8:J37" xr:uid="{5708F16D-58C5-4D7F-ADCC-9903CE720A7B}">
      <formula1>"出勤,欠勤,休日,有給"</formula1>
    </dataValidation>
    <dataValidation type="list" allowBlank="1" showInputMessage="1" showErrorMessage="1" sqref="J7" xr:uid="{F072DDE8-E45C-4488-81C1-251890A62664}">
      <formula1>$N$7:$N$10</formula1>
    </dataValidation>
  </dataValidations>
  <printOptions horizontalCentered="1"/>
  <pageMargins left="0.11811023622047245" right="0.11811023622047245" top="0.23622047244094491" bottom="0.15748031496062992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44786-D4DD-4575-8AF9-897AA68A6A9E}">
  <dimension ref="B1:AE7"/>
  <sheetViews>
    <sheetView topLeftCell="A22" zoomScaleNormal="100" workbookViewId="0">
      <selection activeCell="I17" sqref="I17"/>
    </sheetView>
  </sheetViews>
  <sheetFormatPr defaultRowHeight="18.75" x14ac:dyDescent="0.4"/>
  <cols>
    <col min="11" max="31" width="9" style="73"/>
  </cols>
  <sheetData>
    <row r="1" spans="2:15" ht="23.25" customHeight="1" x14ac:dyDescent="0.4">
      <c r="B1" s="85" t="s">
        <v>30</v>
      </c>
      <c r="C1" s="85"/>
      <c r="D1" s="85"/>
    </row>
    <row r="2" spans="2:15" ht="24" x14ac:dyDescent="0.4">
      <c r="B2" s="85"/>
      <c r="C2" s="85"/>
      <c r="D2" s="85"/>
    </row>
    <row r="7" spans="2:15" ht="24" x14ac:dyDescent="0.4">
      <c r="O7" s="74"/>
    </row>
  </sheetData>
  <mergeCells count="2">
    <mergeCell ref="B2:D2"/>
    <mergeCell ref="B1:D1"/>
  </mergeCells>
  <phoneticPr fontId="1"/>
  <printOptions horizontalCentered="1"/>
  <pageMargins left="0.11811023622047245" right="0.11811023622047245" top="0.23622047244094491" bottom="0.15748031496062992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使用方法</vt:lpstr>
      <vt:lpstr>使用方法!Print_Area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2022-08-07T06:11:05Z</cp:lastPrinted>
  <dcterms:created xsi:type="dcterms:W3CDTF">2022-08-07T03:38:09Z</dcterms:created>
  <dcterms:modified xsi:type="dcterms:W3CDTF">2022-08-12T16:15:16Z</dcterms:modified>
</cp:coreProperties>
</file>